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126 Renta Fija Bursátil 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<sst xmlns="http://schemas.openxmlformats.org/spreadsheetml/2006/main" count="6" uniqueCount="6">
  <si>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Período / </t>
    </r>
    <r>
      <rPr>
        <b/>
        <sz val="9"/>
        <color indexed="10"/>
        <rFont val="Arial"/>
        <family val="2"/>
      </rPr>
      <t>Period</t>
    </r>
  </si>
  <si>
    <r>
      <t xml:space="preserve">Contratación / </t>
    </r>
    <r>
      <rPr>
        <b/>
        <sz val="9"/>
        <color indexed="10"/>
        <rFont val="Arial"/>
        <family val="2"/>
      </rPr>
      <t>Trading Volume</t>
    </r>
    <r>
      <rPr>
        <b/>
        <sz val="9"/>
        <color indexed="8"/>
        <rFont val="Arial"/>
        <family val="2"/>
      </rPr>
      <t xml:space="preserve"> (millones</t>
    </r>
    <r>
      <rPr>
        <b/>
        <sz val="9"/>
        <color indexed="10"/>
        <rFont val="Arial"/>
        <family val="2"/>
      </rPr>
      <t xml:space="preserve"> / millions </t>
    </r>
    <r>
      <rPr>
        <b/>
        <sz val="9"/>
        <color indexed="8"/>
        <rFont val="Arial"/>
        <family val="2"/>
      </rPr>
      <t>euros)</t>
    </r>
  </si>
  <si>
    <r>
      <rPr>
        <b/>
        <i/>
        <sz val="8"/>
        <rFont val="Arial"/>
        <family val="2"/>
      </rPr>
      <t xml:space="preserve">Nota: </t>
    </r>
    <r>
      <rPr>
        <i/>
        <sz val="8"/>
        <rFont val="Arial"/>
        <family val="2"/>
      </rPr>
      <t xml:space="preserve">recoge la contratación de renta fija y deuda pública en el sistema electrónico de renta fija de las bolsas españolas y de deuda  de las Comunidades Autónomas de las Bolsas de Barcelona, Bilbao y Valencia / </t>
    </r>
    <r>
      <rPr>
        <i/>
        <sz val="8"/>
        <color indexed="10"/>
        <rFont val="Arial"/>
        <family val="2"/>
      </rPr>
      <t>Data includes fixed income and public debt trading on the Fixed Income Electronic System of the Spanish Stock market and debt trading by Barcelona, Bilbao and Valencia Stock Exchanges.</t>
    </r>
  </si>
  <si>
    <t>http://www.bolsamadrid.es/esp/contenido.asp?menu=3&amp;enlace=/esp/mercados/rfija/rfija.htm</t>
  </si>
  <si>
    <r>
      <t xml:space="preserve">RENTA FIJA BURSÁTIL  / </t>
    </r>
    <r>
      <rPr>
        <b/>
        <sz val="11"/>
        <color indexed="10"/>
        <rFont val="Arial"/>
        <family val="2"/>
      </rPr>
      <t>OTHER FIXED INCOME TRADED ON EXCHANGE (SIBE)</t>
    </r>
  </si>
  <si>
    <t>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</si>
</sst>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3" fillId="22" borderId="3" applyNumberFormat="0" applyAlignment="0" applyProtection="0"/>
    <xf numFmtId="0" fontId="34" fillId="23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1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42" fillId="0" borderId="0" applyNumberFormat="0" applyFill="0" applyBorder="0" applyAlignment="0" applyProtection="0"/>
    <xf numFmtId="0" fontId="4" fillId="0" borderId="0" applyFont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5" fillId="34" borderId="9">
      <alignment horizontal="left" wrapText="1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36" fillId="0" borderId="12" applyNumberFormat="0" applyFill="0" applyAlignment="0" applyProtection="0"/>
    <xf numFmtId="0" fontId="49" fillId="0" borderId="13" applyNumberFormat="0" applyFill="0" applyAlignment="0" applyProtection="0"/>
  </cellStyleXfs>
  <cellXfs count="22">
    <xf numFmtId="0" fontId="0" fillId="0" borderId="0" xfId="0" applyAlignment="1">
      <alignment/>
    </xf>
    <xf numFmtId="14" fontId="4" fillId="21" borderId="14" xfId="35" applyFont="1" applyFill="1" applyBorder="1">
      <alignment horizontal="center" vertical="center" wrapText="1"/>
      <protection/>
    </xf>
    <xf numFmtId="0" fontId="7" fillId="0" borderId="15" xfId="60" applyNumberFormat="1" applyFont="1" applyBorder="1">
      <alignment horizontal="left"/>
      <protection/>
    </xf>
    <xf numFmtId="3" fontId="7" fillId="0" borderId="16" xfId="57" applyFont="1" applyBorder="1" applyAlignment="1">
      <alignment horizontal="center"/>
      <protection/>
    </xf>
    <xf numFmtId="0" fontId="7" fillId="0" borderId="17" xfId="60" applyNumberFormat="1" applyFont="1" applyBorder="1">
      <alignment horizontal="left"/>
      <protection/>
    </xf>
    <xf numFmtId="3" fontId="7" fillId="0" borderId="18" xfId="57" applyFont="1" applyBorder="1" applyAlignment="1">
      <alignment horizontal="center"/>
      <protection/>
    </xf>
    <xf numFmtId="49" fontId="7" fillId="0" borderId="0" xfId="64" applyNumberFormat="1" applyFont="1" applyBorder="1">
      <alignment horizontal="left" vertical="center" wrapText="1"/>
      <protection/>
    </xf>
    <xf numFmtId="17" fontId="7" fillId="0" borderId="19" xfId="0" applyNumberFormat="1" applyFont="1" applyBorder="1" applyAlignment="1">
      <alignment horizontal="left"/>
    </xf>
    <xf numFmtId="3" fontId="7" fillId="0" borderId="20" xfId="0" applyNumberFormat="1" applyFont="1" applyBorder="1" applyAlignment="1">
      <alignment horizontal="center"/>
    </xf>
    <xf numFmtId="17" fontId="7" fillId="0" borderId="17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17" fontId="7" fillId="0" borderId="2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17" fontId="7" fillId="0" borderId="22" xfId="0" applyNumberFormat="1" applyFont="1" applyBorder="1" applyAlignment="1">
      <alignment horizontal="left"/>
    </xf>
    <xf numFmtId="3" fontId="7" fillId="0" borderId="18" xfId="0" applyNumberFormat="1" applyFont="1" applyFill="1" applyBorder="1" applyAlignment="1">
      <alignment horizontal="center"/>
    </xf>
    <xf numFmtId="0" fontId="38" fillId="0" borderId="0" xfId="47" applyAlignment="1" applyProtection="1">
      <alignment wrapText="1"/>
      <protection/>
    </xf>
    <xf numFmtId="49" fontId="7" fillId="0" borderId="17" xfId="64" applyNumberFormat="1" applyFont="1" applyBorder="1">
      <alignment horizontal="left" vertical="center" wrapText="1"/>
      <protection/>
    </xf>
    <xf numFmtId="3" fontId="0" fillId="0" borderId="0" xfId="0" applyNumberFormat="1" applyAlignment="1">
      <alignment/>
    </xf>
    <xf numFmtId="0" fontId="8" fillId="0" borderId="23" xfId="60" applyNumberFormat="1" applyFont="1" applyBorder="1" applyAlignment="1">
      <alignment horizontal="left" vertical="center" wrapText="1"/>
      <protection/>
    </xf>
    <xf numFmtId="0" fontId="7" fillId="0" borderId="24" xfId="60" applyNumberFormat="1" applyFont="1" applyBorder="1" applyAlignment="1">
      <alignment horizontal="left" vertical="center" wrapText="1"/>
      <protection/>
    </xf>
    <xf numFmtId="0" fontId="2" fillId="35" borderId="25" xfId="65" applyFont="1" applyFill="1" applyBorder="1" applyAlignment="1">
      <alignment horizontal="left" vertical="center" wrapText="1"/>
      <protection/>
    </xf>
    <xf numFmtId="0" fontId="2" fillId="35" borderId="20" xfId="65" applyFont="1" applyFill="1" applyBorder="1" applyAlignment="1">
      <alignment horizontal="left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3&amp;enlace=/esp/mercados/rfija/rfija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B1"/>
    </sheetView>
  </sheetViews>
  <sheetFormatPr defaultColWidth="11.421875" defaultRowHeight="12.75"/>
  <cols>
    <col min="1" max="1" width="22.00390625" style="0" customWidth="1"/>
    <col min="2" max="2" width="23.140625" style="0" customWidth="1"/>
    <col min="4" max="4" width="39.7109375" style="0" customWidth="1"/>
    <col min="5" max="5" width="35.8515625" style="0" customWidth="1"/>
  </cols>
  <sheetData>
    <row r="1" spans="1:4" ht="64.5" customHeight="1">
      <c r="A1" s="20" t="s">
        <v>4</v>
      </c>
      <c r="B1" s="21"/>
      <c r="D1" s="15" t="s">
        <v>3</v>
      </c>
    </row>
    <row r="2" spans="1:2" ht="36">
      <c r="A2" s="1" t="s">
        <v>0</v>
      </c>
      <c r="B2" s="1" t="s">
        <v>1</v>
      </c>
    </row>
    <row r="3" spans="1:2" ht="12.75">
      <c r="A3" s="2">
        <v>1997</v>
      </c>
      <c r="B3" s="3">
        <v>54220</v>
      </c>
    </row>
    <row r="4" spans="1:2" ht="12.75">
      <c r="A4" s="4">
        <v>1998</v>
      </c>
      <c r="B4" s="3">
        <v>53238</v>
      </c>
    </row>
    <row r="5" spans="1:2" ht="12.75">
      <c r="A5" s="4">
        <v>1999</v>
      </c>
      <c r="B5" s="3">
        <v>44908</v>
      </c>
    </row>
    <row r="6" spans="1:2" ht="12.75">
      <c r="A6" s="4">
        <v>2000</v>
      </c>
      <c r="B6" s="3">
        <v>40704</v>
      </c>
    </row>
    <row r="7" spans="1:2" ht="12.75">
      <c r="A7" s="4">
        <v>2001</v>
      </c>
      <c r="B7" s="3">
        <v>57463</v>
      </c>
    </row>
    <row r="8" spans="1:2" ht="12.75">
      <c r="A8" s="4">
        <v>2002</v>
      </c>
      <c r="B8" s="3">
        <v>69813</v>
      </c>
    </row>
    <row r="9" spans="1:2" ht="12.75">
      <c r="A9" s="4">
        <v>2003</v>
      </c>
      <c r="B9" s="3">
        <v>74764</v>
      </c>
    </row>
    <row r="10" spans="1:2" ht="12.75">
      <c r="A10" s="4">
        <v>2004</v>
      </c>
      <c r="B10" s="3">
        <v>82803</v>
      </c>
    </row>
    <row r="11" spans="1:2" ht="12.75">
      <c r="A11" s="4">
        <v>2005</v>
      </c>
      <c r="B11" s="3">
        <v>93666</v>
      </c>
    </row>
    <row r="12" spans="1:2" ht="12.75">
      <c r="A12" s="4">
        <v>2006</v>
      </c>
      <c r="B12" s="3">
        <v>93986</v>
      </c>
    </row>
    <row r="13" spans="1:2" ht="12.75">
      <c r="A13" s="4">
        <v>2007</v>
      </c>
      <c r="B13" s="3">
        <v>93248.64</v>
      </c>
    </row>
    <row r="14" spans="1:2" ht="12.75">
      <c r="A14" s="4">
        <v>2008</v>
      </c>
      <c r="B14" s="3">
        <v>79764.98</v>
      </c>
    </row>
    <row r="15" spans="1:2" ht="12.75">
      <c r="A15" s="4">
        <v>2009</v>
      </c>
      <c r="B15" s="3">
        <v>74744</v>
      </c>
    </row>
    <row r="16" spans="1:2" ht="12.75">
      <c r="A16" s="16">
        <v>2010</v>
      </c>
      <c r="B16" s="3">
        <v>67563</v>
      </c>
    </row>
    <row r="17" spans="1:2" ht="12.75" customHeight="1" thickBot="1">
      <c r="A17" s="6" t="s">
        <v>5</v>
      </c>
      <c r="B17" s="5">
        <v>69960</v>
      </c>
    </row>
    <row r="18" spans="1:2" ht="12.75">
      <c r="A18" s="7">
        <v>38353</v>
      </c>
      <c r="B18" s="8">
        <f>6405+14</f>
        <v>6419</v>
      </c>
    </row>
    <row r="19" spans="1:2" ht="12.75">
      <c r="A19" s="9">
        <v>38384</v>
      </c>
      <c r="B19" s="10">
        <f>5660+15</f>
        <v>5675</v>
      </c>
    </row>
    <row r="20" spans="1:2" ht="12.75">
      <c r="A20" s="9">
        <v>38412</v>
      </c>
      <c r="B20" s="10">
        <f>7475+14</f>
        <v>7489</v>
      </c>
    </row>
    <row r="21" spans="1:2" ht="12.75">
      <c r="A21" s="9">
        <v>38443</v>
      </c>
      <c r="B21" s="10">
        <f>8881+21</f>
        <v>8902</v>
      </c>
    </row>
    <row r="22" spans="1:2" ht="12.75">
      <c r="A22" s="9">
        <v>38473</v>
      </c>
      <c r="B22" s="10">
        <f>9172+29</f>
        <v>9201</v>
      </c>
    </row>
    <row r="23" spans="1:2" ht="12.75">
      <c r="A23" s="9">
        <v>38504</v>
      </c>
      <c r="B23" s="10">
        <f>7399+17</f>
        <v>7416</v>
      </c>
    </row>
    <row r="24" spans="1:2" ht="12.75">
      <c r="A24" s="9">
        <v>38534</v>
      </c>
      <c r="B24" s="10">
        <f>7725+14</f>
        <v>7739</v>
      </c>
    </row>
    <row r="25" spans="1:2" ht="12.75">
      <c r="A25" s="9">
        <v>38565</v>
      </c>
      <c r="B25" s="10">
        <f>7777+9</f>
        <v>7786</v>
      </c>
    </row>
    <row r="26" spans="1:2" ht="12.75">
      <c r="A26" s="9">
        <v>38596</v>
      </c>
      <c r="B26" s="10">
        <f>7567+35</f>
        <v>7602</v>
      </c>
    </row>
    <row r="27" spans="1:2" ht="12.75">
      <c r="A27" s="9">
        <v>38626</v>
      </c>
      <c r="B27" s="10">
        <f>6649+38</f>
        <v>6687</v>
      </c>
    </row>
    <row r="28" spans="1:2" ht="12.75">
      <c r="A28" s="9">
        <v>38657</v>
      </c>
      <c r="B28" s="10">
        <f>9505+136</f>
        <v>9641</v>
      </c>
    </row>
    <row r="29" spans="1:2" ht="12.75">
      <c r="A29" s="11">
        <v>38687</v>
      </c>
      <c r="B29" s="12">
        <v>9109</v>
      </c>
    </row>
    <row r="30" spans="1:2" ht="12.75">
      <c r="A30" s="9">
        <v>38718</v>
      </c>
      <c r="B30" s="10">
        <v>7003</v>
      </c>
    </row>
    <row r="31" spans="1:2" ht="12.75">
      <c r="A31" s="9">
        <v>38749</v>
      </c>
      <c r="B31" s="10">
        <v>7933</v>
      </c>
    </row>
    <row r="32" spans="1:2" ht="12.75">
      <c r="A32" s="9">
        <v>38777</v>
      </c>
      <c r="B32" s="10">
        <v>9435</v>
      </c>
    </row>
    <row r="33" spans="1:2" ht="12.75">
      <c r="A33" s="9">
        <v>38808</v>
      </c>
      <c r="B33" s="10">
        <f>6621+11</f>
        <v>6632</v>
      </c>
    </row>
    <row r="34" spans="1:2" ht="12.75">
      <c r="A34" s="9">
        <v>38838</v>
      </c>
      <c r="B34" s="10">
        <f>8912+28</f>
        <v>8940</v>
      </c>
    </row>
    <row r="35" spans="1:2" ht="12.75">
      <c r="A35" s="9">
        <v>38869</v>
      </c>
      <c r="B35" s="10">
        <v>8126</v>
      </c>
    </row>
    <row r="36" spans="1:2" ht="12.75">
      <c r="A36" s="9">
        <v>38899</v>
      </c>
      <c r="B36" s="3">
        <v>10673</v>
      </c>
    </row>
    <row r="37" spans="1:2" ht="12.75">
      <c r="A37" s="9">
        <v>38930</v>
      </c>
      <c r="B37" s="10">
        <v>7413</v>
      </c>
    </row>
    <row r="38" spans="1:2" ht="12.75">
      <c r="A38" s="9">
        <v>38961</v>
      </c>
      <c r="B38" s="10">
        <v>6961</v>
      </c>
    </row>
    <row r="39" spans="1:2" ht="12.75">
      <c r="A39" s="9">
        <v>38991</v>
      </c>
      <c r="B39" s="10">
        <f>228+8533+9.75+14.4</f>
        <v>8785.15</v>
      </c>
    </row>
    <row r="40" spans="1:2" ht="12.75">
      <c r="A40" s="9">
        <v>39022</v>
      </c>
      <c r="B40" s="10">
        <f>6426+14.4</f>
        <v>6440.4</v>
      </c>
    </row>
    <row r="41" spans="1:2" ht="12.75">
      <c r="A41" s="11">
        <v>39052</v>
      </c>
      <c r="B41" s="12">
        <f>5618+26.5</f>
        <v>5644.5</v>
      </c>
    </row>
    <row r="42" spans="1:2" ht="12.75">
      <c r="A42" s="9">
        <v>39083</v>
      </c>
      <c r="B42" s="10">
        <v>6527</v>
      </c>
    </row>
    <row r="43" spans="1:2" ht="12.75">
      <c r="A43" s="9">
        <v>39114</v>
      </c>
      <c r="B43" s="10">
        <v>6154</v>
      </c>
    </row>
    <row r="44" spans="1:2" ht="12.75">
      <c r="A44" s="9">
        <v>39142</v>
      </c>
      <c r="B44" s="10">
        <v>9858</v>
      </c>
    </row>
    <row r="45" spans="1:2" ht="12.75">
      <c r="A45" s="9">
        <v>39173</v>
      </c>
      <c r="B45" s="10">
        <v>7081</v>
      </c>
    </row>
    <row r="46" spans="1:2" ht="12.75">
      <c r="A46" s="9">
        <v>39203</v>
      </c>
      <c r="B46" s="10">
        <v>8332</v>
      </c>
    </row>
    <row r="47" spans="1:2" ht="12.75">
      <c r="A47" s="9">
        <v>39234</v>
      </c>
      <c r="B47" s="10">
        <v>7207.64</v>
      </c>
    </row>
    <row r="48" spans="1:2" ht="12.75">
      <c r="A48" s="9">
        <v>39264</v>
      </c>
      <c r="B48" s="10">
        <v>8406</v>
      </c>
    </row>
    <row r="49" spans="1:2" ht="12.75">
      <c r="A49" s="9">
        <v>39295</v>
      </c>
      <c r="B49" s="10">
        <v>7619</v>
      </c>
    </row>
    <row r="50" spans="1:2" ht="12.75">
      <c r="A50" s="9">
        <v>39326</v>
      </c>
      <c r="B50" s="10">
        <v>6149</v>
      </c>
    </row>
    <row r="51" spans="1:2" ht="12.75">
      <c r="A51" s="9">
        <v>39356</v>
      </c>
      <c r="B51" s="10">
        <v>8313</v>
      </c>
    </row>
    <row r="52" spans="1:2" ht="12.75">
      <c r="A52" s="9">
        <v>39387</v>
      </c>
      <c r="B52" s="10">
        <v>9380</v>
      </c>
    </row>
    <row r="53" spans="1:2" ht="12.75">
      <c r="A53" s="11">
        <v>39417</v>
      </c>
      <c r="B53" s="12">
        <v>8222</v>
      </c>
    </row>
    <row r="54" spans="1:2" ht="12.75">
      <c r="A54" s="9">
        <v>39448</v>
      </c>
      <c r="B54" s="10">
        <v>6116</v>
      </c>
    </row>
    <row r="55" spans="1:2" ht="12.75">
      <c r="A55" s="9">
        <v>39479</v>
      </c>
      <c r="B55" s="10">
        <f>7681+138.1</f>
        <v>7819.1</v>
      </c>
    </row>
    <row r="56" spans="1:2" ht="12.75">
      <c r="A56" s="9">
        <v>39508</v>
      </c>
      <c r="B56" s="10">
        <v>5649</v>
      </c>
    </row>
    <row r="57" spans="1:2" ht="12.75">
      <c r="A57" s="9">
        <v>39539</v>
      </c>
      <c r="B57" s="10">
        <v>7106</v>
      </c>
    </row>
    <row r="58" spans="1:2" ht="12.75">
      <c r="A58" s="9">
        <v>39569</v>
      </c>
      <c r="B58" s="10">
        <v>5902.9</v>
      </c>
    </row>
    <row r="59" spans="1:2" ht="12.75">
      <c r="A59" s="9">
        <v>39600</v>
      </c>
      <c r="B59" s="10">
        <v>6744.88</v>
      </c>
    </row>
    <row r="60" spans="1:2" ht="12.75">
      <c r="A60" s="9">
        <v>39630</v>
      </c>
      <c r="B60" s="10">
        <f>7230+129</f>
        <v>7359</v>
      </c>
    </row>
    <row r="61" spans="1:2" ht="12.75">
      <c r="A61" s="9">
        <v>39661</v>
      </c>
      <c r="B61" s="10">
        <f>7053+28.2</f>
        <v>7081.2</v>
      </c>
    </row>
    <row r="62" spans="1:2" ht="12.75">
      <c r="A62" s="9">
        <v>39692</v>
      </c>
      <c r="B62" s="10">
        <f>6204+15.9</f>
        <v>6219.9</v>
      </c>
    </row>
    <row r="63" spans="1:2" ht="12.75">
      <c r="A63" s="9">
        <v>39722</v>
      </c>
      <c r="B63" s="10">
        <v>7706</v>
      </c>
    </row>
    <row r="64" spans="1:2" ht="12.75">
      <c r="A64" s="9">
        <v>39753</v>
      </c>
      <c r="B64" s="10">
        <v>6525</v>
      </c>
    </row>
    <row r="65" spans="1:2" ht="12.75">
      <c r="A65" s="11">
        <v>39783</v>
      </c>
      <c r="B65" s="12">
        <v>5536</v>
      </c>
    </row>
    <row r="66" spans="1:2" ht="12.75">
      <c r="A66" s="9">
        <v>39814</v>
      </c>
      <c r="B66" s="10">
        <v>5534</v>
      </c>
    </row>
    <row r="67" spans="1:2" ht="12.75">
      <c r="A67" s="9">
        <v>39845</v>
      </c>
      <c r="B67" s="10">
        <v>7768</v>
      </c>
    </row>
    <row r="68" spans="1:2" ht="12.75">
      <c r="A68" s="9">
        <v>39873</v>
      </c>
      <c r="B68" s="10">
        <v>5785</v>
      </c>
    </row>
    <row r="69" spans="1:2" ht="12.75">
      <c r="A69" s="9">
        <v>39904</v>
      </c>
      <c r="B69" s="10">
        <v>7107</v>
      </c>
    </row>
    <row r="70" spans="1:2" ht="12.75">
      <c r="A70" s="9">
        <v>39934</v>
      </c>
      <c r="B70" s="10">
        <v>7291</v>
      </c>
    </row>
    <row r="71" spans="1:2" ht="12.75">
      <c r="A71" s="9">
        <v>39965</v>
      </c>
      <c r="B71" s="10">
        <v>5748</v>
      </c>
    </row>
    <row r="72" spans="1:2" ht="12.75">
      <c r="A72" s="9">
        <v>39995</v>
      </c>
      <c r="B72" s="10">
        <v>5822</v>
      </c>
    </row>
    <row r="73" spans="1:2" ht="12.75">
      <c r="A73" s="9">
        <v>40026</v>
      </c>
      <c r="B73" s="10">
        <v>4337</v>
      </c>
    </row>
    <row r="74" spans="1:2" ht="12.75">
      <c r="A74" s="9">
        <v>40057</v>
      </c>
      <c r="B74" s="10">
        <v>7225</v>
      </c>
    </row>
    <row r="75" spans="1:2" ht="12.75">
      <c r="A75" s="9">
        <v>40087</v>
      </c>
      <c r="B75" s="10">
        <v>6720</v>
      </c>
    </row>
    <row r="76" spans="1:2" ht="12.75">
      <c r="A76" s="9">
        <v>40118</v>
      </c>
      <c r="B76" s="10">
        <v>4893</v>
      </c>
    </row>
    <row r="77" spans="1:2" ht="12.75">
      <c r="A77" s="11">
        <v>40148</v>
      </c>
      <c r="B77" s="12">
        <v>6514</v>
      </c>
    </row>
    <row r="78" spans="1:2" ht="12.75">
      <c r="A78" s="9">
        <v>40179</v>
      </c>
      <c r="B78" s="10">
        <v>5626</v>
      </c>
    </row>
    <row r="79" spans="1:2" ht="12.75">
      <c r="A79" s="9">
        <v>40210</v>
      </c>
      <c r="B79" s="10">
        <v>10024</v>
      </c>
    </row>
    <row r="80" spans="1:2" ht="12.75">
      <c r="A80" s="9">
        <v>40238</v>
      </c>
      <c r="B80" s="10">
        <v>4916</v>
      </c>
    </row>
    <row r="81" spans="1:2" ht="12.75">
      <c r="A81" s="9">
        <v>40269</v>
      </c>
      <c r="B81" s="10">
        <v>5461</v>
      </c>
    </row>
    <row r="82" spans="1:2" ht="12.75">
      <c r="A82" s="9">
        <v>40299</v>
      </c>
      <c r="B82" s="10">
        <v>4609</v>
      </c>
    </row>
    <row r="83" spans="1:2" ht="12.75">
      <c r="A83" s="9">
        <v>40330</v>
      </c>
      <c r="B83" s="10">
        <v>5447</v>
      </c>
    </row>
    <row r="84" spans="1:2" ht="12.75">
      <c r="A84" s="9">
        <v>40360</v>
      </c>
      <c r="B84" s="10">
        <v>5195</v>
      </c>
    </row>
    <row r="85" spans="1:2" ht="12.75">
      <c r="A85" s="9">
        <v>40391</v>
      </c>
      <c r="B85" s="10">
        <v>4856</v>
      </c>
    </row>
    <row r="86" spans="1:2" ht="12.75">
      <c r="A86" s="9">
        <v>40422</v>
      </c>
      <c r="B86" s="10">
        <v>5697</v>
      </c>
    </row>
    <row r="87" spans="1:2" ht="12.75">
      <c r="A87" s="9">
        <v>40452</v>
      </c>
      <c r="B87" s="10">
        <v>5244</v>
      </c>
    </row>
    <row r="88" spans="1:2" ht="12.75">
      <c r="A88" s="9">
        <v>40483</v>
      </c>
      <c r="B88" s="10">
        <v>5195</v>
      </c>
    </row>
    <row r="89" spans="1:2" ht="13.5" thickBot="1">
      <c r="A89" s="13">
        <v>40513</v>
      </c>
      <c r="B89" s="14">
        <v>5293</v>
      </c>
    </row>
    <row r="90" spans="1:2" ht="12.75">
      <c r="A90" s="9">
        <v>40544</v>
      </c>
      <c r="B90" s="10">
        <v>4100</v>
      </c>
    </row>
    <row r="91" spans="1:2" ht="12.75">
      <c r="A91" s="9">
        <v>40575</v>
      </c>
      <c r="B91" s="10">
        <v>3982</v>
      </c>
    </row>
    <row r="92" spans="1:2" ht="12.75">
      <c r="A92" s="9">
        <v>40603</v>
      </c>
      <c r="B92" s="10">
        <v>5217</v>
      </c>
    </row>
    <row r="93" spans="1:2" ht="12.75">
      <c r="A93" s="9">
        <v>40634</v>
      </c>
      <c r="B93" s="10">
        <v>6850</v>
      </c>
    </row>
    <row r="94" spans="1:2" ht="12.75">
      <c r="A94" s="9">
        <v>40664</v>
      </c>
      <c r="B94" s="10">
        <v>7453</v>
      </c>
    </row>
    <row r="95" spans="1:2" ht="12.75">
      <c r="A95" s="9">
        <v>40695</v>
      </c>
      <c r="B95" s="10">
        <v>4468</v>
      </c>
    </row>
    <row r="96" spans="1:2" ht="12.75">
      <c r="A96" s="9">
        <v>40725</v>
      </c>
      <c r="B96" s="10">
        <v>4843</v>
      </c>
    </row>
    <row r="97" spans="1:2" ht="12.75">
      <c r="A97" s="9">
        <v>40756</v>
      </c>
      <c r="B97" s="10">
        <v>5492</v>
      </c>
    </row>
    <row r="98" spans="1:2" ht="12.75">
      <c r="A98" s="9">
        <v>40787</v>
      </c>
      <c r="B98" s="10">
        <v>5416</v>
      </c>
    </row>
    <row r="99" spans="1:2" ht="12.75">
      <c r="A99" s="9">
        <v>40817</v>
      </c>
      <c r="B99" s="10">
        <v>4239</v>
      </c>
    </row>
    <row r="100" spans="1:2" ht="12.75">
      <c r="A100" s="9">
        <v>40848</v>
      </c>
      <c r="B100" s="10">
        <v>13228</v>
      </c>
    </row>
    <row r="101" spans="1:3" ht="13.5" thickBot="1">
      <c r="A101" s="13">
        <v>40878</v>
      </c>
      <c r="B101" s="10">
        <v>4672</v>
      </c>
      <c r="C101" s="17"/>
    </row>
    <row r="102" spans="1:2" ht="93.75" customHeight="1" thickBot="1">
      <c r="A102" s="18" t="s">
        <v>2</v>
      </c>
      <c r="B102" s="19"/>
    </row>
  </sheetData>
  <sheetProtection/>
  <mergeCells count="2">
    <mergeCell ref="A1:B1"/>
    <mergeCell ref="A102:B102"/>
  </mergeCells>
  <hyperlinks>
    <hyperlink ref="D1" r:id="rId1" display="http://www.bolsamadrid.es/esp/contenido.asp?menu=3&amp;enlace=/esp/mercados/rfija/rfija.htm"/>
  </hyperlinks>
  <printOptions/>
  <pageMargins left="0.7" right="0.7" top="0.75" bottom="0.75" header="0.3" footer="0.3"/>
  <pageSetup horizontalDpi="600" verticalDpi="600" orientation="portrait" paperSize="9" r:id="rId2"/>
  <ignoredErrors>
    <ignoredError sqref="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asanchez</cp:lastModifiedBy>
  <cp:lastPrinted>2012-01-30T11:18:18Z</cp:lastPrinted>
  <dcterms:created xsi:type="dcterms:W3CDTF">2011-05-04T14:40:36Z</dcterms:created>
  <dcterms:modified xsi:type="dcterms:W3CDTF">2012-03-27T14:09:53Z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